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ARA90" sheetId="1" r:id="rId1"/>
  </sheets>
  <definedNames>
    <definedName name="_xlnm.Print_Area" localSheetId="0">'ARA90'!$A$1:$W$117</definedName>
  </definedNames>
  <calcPr fullCalcOnLoad="1" refMode="R1C1"/>
</workbook>
</file>

<file path=xl/sharedStrings.xml><?xml version="1.0" encoding="utf-8"?>
<sst xmlns="http://schemas.openxmlformats.org/spreadsheetml/2006/main" count="109" uniqueCount="85">
  <si>
    <t>Dnro</t>
  </si>
  <si>
    <t>HANKINTA-ARVOERITTELY</t>
  </si>
  <si>
    <t>Puhelin</t>
  </si>
  <si>
    <t>1.</t>
  </si>
  <si>
    <t>Urakat</t>
  </si>
  <si>
    <t>5.</t>
  </si>
  <si>
    <t>6.</t>
  </si>
  <si>
    <t>7.</t>
  </si>
  <si>
    <t>Erillis-</t>
  </si>
  <si>
    <t>hankinnat</t>
  </si>
  <si>
    <t>2.</t>
  </si>
  <si>
    <t>Sivu 1/2</t>
  </si>
  <si>
    <t>Rak.tekn.työt/kokonaisurakka</t>
  </si>
  <si>
    <t>3.</t>
  </si>
  <si>
    <t>4.</t>
  </si>
  <si>
    <t>LV-tekniset työt</t>
  </si>
  <si>
    <t>Ilmastointityöt</t>
  </si>
  <si>
    <t>Sähkötyöt</t>
  </si>
  <si>
    <t>Tarvikkeet ja laitteet asen-</t>
  </si>
  <si>
    <t>Rahoitus- ja rakennuttamiskulut</t>
  </si>
  <si>
    <t>Sähkö</t>
  </si>
  <si>
    <t>Kaukolämpö</t>
  </si>
  <si>
    <t xml:space="preserve">€  </t>
  </si>
  <si>
    <t>Perusparannushanke</t>
  </si>
  <si>
    <t>Huoneistoala yhteensä, m²</t>
  </si>
  <si>
    <t>Tilavuus, m³</t>
  </si>
  <si>
    <t>KORJAUSKUSTANNUKSET</t>
  </si>
  <si>
    <t>Liittymis-</t>
  </si>
  <si>
    <t>maksut</t>
  </si>
  <si>
    <t>Vesi- ja viemäri</t>
  </si>
  <si>
    <t>Suunnittelu- ja asiantuntijapalk.</t>
  </si>
  <si>
    <t>a)</t>
  </si>
  <si>
    <t>rahoituskulut</t>
  </si>
  <si>
    <t>b)</t>
  </si>
  <si>
    <t>Korjauskustannukset yhteensä, €</t>
  </si>
  <si>
    <t>HANKINTA-ARVO</t>
  </si>
  <si>
    <t>A</t>
  </si>
  <si>
    <t>Korjauskustannukset yhteensä</t>
  </si>
  <si>
    <t>(edelliseltä sivulta)</t>
  </si>
  <si>
    <t>B</t>
  </si>
  <si>
    <t>Korjattavan rakennuksen arvo</t>
  </si>
  <si>
    <t>C</t>
  </si>
  <si>
    <t>Korjattavan rakennuksen maan arvo</t>
  </si>
  <si>
    <t>D</t>
  </si>
  <si>
    <t>Korjattavan rakennuksen hankinta-arvo</t>
  </si>
  <si>
    <t>(A+B+C)</t>
  </si>
  <si>
    <t>E</t>
  </si>
  <si>
    <t>Muiden rakennusten ja maan arvo</t>
  </si>
  <si>
    <t>F</t>
  </si>
  <si>
    <t>Hankinta-arvo yhteensä (D+E)</t>
  </si>
  <si>
    <t>Lisäselvityksiä</t>
  </si>
  <si>
    <t>%</t>
  </si>
  <si>
    <t xml:space="preserve"> Asunto-osa</t>
  </si>
  <si>
    <t xml:space="preserve"> Muut tilat</t>
  </si>
  <si>
    <t xml:space="preserve"> Hanke yhteensä</t>
  </si>
  <si>
    <t>Rakennushanke (nimi, apunimi)</t>
  </si>
  <si>
    <t>Rakennushankkeen osoite</t>
  </si>
  <si>
    <t>Sijaintikunta</t>
  </si>
  <si>
    <t>Rakennuttaja (yritys, yhdyshenkilö)</t>
  </si>
  <si>
    <t>Postiosoite</t>
  </si>
  <si>
    <t>E-mail</t>
  </si>
  <si>
    <t>Fax</t>
  </si>
  <si>
    <t>Asuntojen lkm</t>
  </si>
  <si>
    <t>Kpa, asm²</t>
  </si>
  <si>
    <t>Bruttoala, brm²</t>
  </si>
  <si>
    <t>Alustava rakennuskustannuserittely</t>
  </si>
  <si>
    <t xml:space="preserve">  Lopullinen rakennuskustannuserittely</t>
  </si>
  <si>
    <t>Asuntoala yhteensä, asm²</t>
  </si>
  <si>
    <t>€/asm²</t>
  </si>
  <si>
    <t>D   Muut perusparannushankkeen kulut (erittely kääntöpuolella)</t>
  </si>
  <si>
    <t>E   Yleiskustannukset</t>
  </si>
  <si>
    <t>nuksineen (erittely liitteenä)</t>
  </si>
  <si>
    <t>Sivu 2/2</t>
  </si>
  <si>
    <t>alv 0 %</t>
  </si>
  <si>
    <t>€</t>
  </si>
  <si>
    <t>sis. alv</t>
  </si>
  <si>
    <t>Hissi (hankinta)</t>
  </si>
  <si>
    <t>Hissi (rak.tekn.työt)</t>
  </si>
  <si>
    <t>Muu (selitys)</t>
  </si>
  <si>
    <t>c)</t>
  </si>
  <si>
    <t>muu (selitys)</t>
  </si>
  <si>
    <t>rakennuttamiskulut</t>
  </si>
  <si>
    <t>Lomake ARA 80</t>
  </si>
  <si>
    <t>Paikka, päiväys, nimi</t>
  </si>
  <si>
    <t>Lähetetään ARAn kirjaamoon sähköisesti .xls-muodossa (kirjaamo.ara(a)ara.fi)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</si>
</sst>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[Red]\-#,##0\ "/>
    <numFmt numFmtId="173" formatCode="#,##0.00_ ;[Red]\-#,##0.00\ "/>
    <numFmt numFmtId="174" formatCode="0.0\ %"/>
    <numFmt numFmtId="175" formatCode="0.0"/>
    <numFmt numFmtId="176" formatCode="#,##0\ &quot;€&quot;"/>
    <numFmt numFmtId="177" formatCode="#,##0.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12"/>
      <name val="Arial"/>
      <family val="2"/>
    </font>
    <font>
      <sz val="10"/>
      <color indexed="6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72" fontId="1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174" fontId="1" fillId="33" borderId="12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shrinkToFit="1"/>
      <protection/>
    </xf>
    <xf numFmtId="0" fontId="1" fillId="33" borderId="12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shrinkToFit="1"/>
      <protection/>
    </xf>
    <xf numFmtId="172" fontId="0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shrinkToFi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172" fontId="0" fillId="33" borderId="0" xfId="0" applyNumberFormat="1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/>
      <protection/>
    </xf>
    <xf numFmtId="174" fontId="1" fillId="33" borderId="0" xfId="0" applyNumberFormat="1" applyFont="1" applyFill="1" applyBorder="1" applyAlignment="1" applyProtection="1">
      <alignment horizontal="right"/>
      <protection/>
    </xf>
    <xf numFmtId="174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left"/>
      <protection/>
    </xf>
    <xf numFmtId="175" fontId="1" fillId="33" borderId="15" xfId="0" applyNumberFormat="1" applyFont="1" applyFill="1" applyBorder="1" applyAlignment="1" applyProtection="1">
      <alignment horizontal="right"/>
      <protection/>
    </xf>
    <xf numFmtId="175" fontId="1" fillId="33" borderId="16" xfId="0" applyNumberFormat="1" applyFont="1" applyFill="1" applyBorder="1" applyAlignment="1" applyProtection="1">
      <alignment horizontal="right"/>
      <protection/>
    </xf>
    <xf numFmtId="9" fontId="1" fillId="33" borderId="0" xfId="0" applyNumberFormat="1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 horizontal="center"/>
    </xf>
    <xf numFmtId="0" fontId="1" fillId="33" borderId="12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1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shrinkToFit="1"/>
      <protection/>
    </xf>
    <xf numFmtId="0" fontId="1" fillId="33" borderId="0" xfId="0" applyFont="1" applyFill="1" applyAlignment="1" applyProtection="1">
      <alignment wrapText="1"/>
      <protection/>
    </xf>
    <xf numFmtId="0" fontId="1" fillId="33" borderId="18" xfId="0" applyFont="1" applyFill="1" applyBorder="1" applyAlignment="1" applyProtection="1">
      <alignment shrinkToFit="1"/>
      <protection/>
    </xf>
    <xf numFmtId="0" fontId="1" fillId="33" borderId="11" xfId="0" applyFont="1" applyFill="1" applyBorder="1" applyAlignment="1" applyProtection="1">
      <alignment wrapText="1"/>
      <protection/>
    </xf>
    <xf numFmtId="175" fontId="1" fillId="33" borderId="12" xfId="0" applyNumberFormat="1" applyFont="1" applyFill="1" applyBorder="1" applyAlignment="1" applyProtection="1">
      <alignment horizontal="right"/>
      <protection/>
    </xf>
    <xf numFmtId="174" fontId="1" fillId="33" borderId="15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 horizontal="right" wrapText="1"/>
      <protection/>
    </xf>
    <xf numFmtId="0" fontId="0" fillId="0" borderId="11" xfId="0" applyBorder="1" applyAlignment="1">
      <alignment horizontal="right" wrapText="1"/>
    </xf>
    <xf numFmtId="172" fontId="1" fillId="33" borderId="0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shrinkToFit="1"/>
    </xf>
    <xf numFmtId="0" fontId="1" fillId="33" borderId="17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 wrapText="1"/>
      <protection/>
    </xf>
    <xf numFmtId="0" fontId="10" fillId="33" borderId="18" xfId="0" applyFont="1" applyFill="1" applyBorder="1" applyAlignment="1" applyProtection="1">
      <alignment wrapText="1"/>
      <protection/>
    </xf>
    <xf numFmtId="0" fontId="1" fillId="33" borderId="19" xfId="0" applyFont="1" applyFill="1" applyBorder="1" applyAlignment="1" applyProtection="1">
      <alignment shrinkToFit="1"/>
      <protection/>
    </xf>
    <xf numFmtId="3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3" fontId="0" fillId="33" borderId="14" xfId="0" applyNumberFormat="1" applyFont="1" applyFill="1" applyBorder="1" applyAlignment="1" applyProtection="1">
      <alignment horizontal="right" wrapText="1"/>
      <protection/>
    </xf>
    <xf numFmtId="0" fontId="13" fillId="33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33" borderId="1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3" fillId="33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1" fillId="33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2" fillId="33" borderId="1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3" fontId="1" fillId="33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Border="1" applyAlignment="1">
      <alignment/>
    </xf>
    <xf numFmtId="172" fontId="1" fillId="3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13" fillId="33" borderId="10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 horizontal="right"/>
      <protection locked="0"/>
    </xf>
    <xf numFmtId="0" fontId="9" fillId="0" borderId="21" xfId="0" applyFont="1" applyBorder="1" applyAlignment="1" applyProtection="1">
      <alignment horizontal="right"/>
      <protection locked="0"/>
    </xf>
    <xf numFmtId="3" fontId="1" fillId="33" borderId="21" xfId="0" applyNumberFormat="1" applyFont="1" applyFill="1" applyBorder="1" applyAlignment="1" applyProtection="1">
      <alignment horizontal="right"/>
      <protection/>
    </xf>
    <xf numFmtId="3" fontId="0" fillId="0" borderId="21" xfId="0" applyNumberFormat="1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" fillId="33" borderId="20" xfId="0" applyFon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 wrapText="1"/>
    </xf>
    <xf numFmtId="0" fontId="1" fillId="33" borderId="2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1" fillId="33" borderId="14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1" fillId="33" borderId="0" xfId="0" applyFont="1" applyFill="1" applyBorder="1" applyAlignment="1" applyProtection="1">
      <alignment horizontal="right"/>
      <protection/>
    </xf>
    <xf numFmtId="3" fontId="0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33" borderId="11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3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3" fontId="0" fillId="33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horizontal="right"/>
      <protection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3" fontId="0" fillId="33" borderId="20" xfId="0" applyNumberFormat="1" applyFont="1" applyFill="1" applyBorder="1" applyAlignment="1" applyProtection="1">
      <alignment horizontal="right"/>
      <protection locked="0"/>
    </xf>
    <xf numFmtId="0" fontId="1" fillId="33" borderId="17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4" fillId="33" borderId="18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77" fontId="6" fillId="0" borderId="17" xfId="0" applyNumberFormat="1" applyFont="1" applyBorder="1" applyAlignment="1" applyProtection="1">
      <alignment horizontal="center"/>
      <protection locked="0"/>
    </xf>
    <xf numFmtId="177" fontId="6" fillId="0" borderId="15" xfId="0" applyNumberFormat="1" applyFont="1" applyBorder="1" applyAlignment="1" applyProtection="1">
      <alignment horizontal="center"/>
      <protection locked="0"/>
    </xf>
    <xf numFmtId="177" fontId="0" fillId="0" borderId="17" xfId="0" applyNumberFormat="1" applyBorder="1" applyAlignment="1" applyProtection="1">
      <alignment horizontal="center"/>
      <protection locked="0"/>
    </xf>
    <xf numFmtId="177" fontId="0" fillId="0" borderId="10" xfId="0" applyNumberFormat="1" applyBorder="1" applyAlignment="1" applyProtection="1">
      <alignment horizontal="center"/>
      <protection locked="0"/>
    </xf>
    <xf numFmtId="177" fontId="0" fillId="0" borderId="15" xfId="0" applyNumberFormat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4" fillId="33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0" borderId="19" xfId="0" applyBorder="1" applyAlignment="1">
      <alignment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7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177" fontId="5" fillId="0" borderId="17" xfId="0" applyNumberFormat="1" applyFont="1" applyBorder="1" applyAlignment="1" applyProtection="1">
      <alignment horizontal="center"/>
      <protection locked="0"/>
    </xf>
    <xf numFmtId="177" fontId="5" fillId="0" borderId="10" xfId="0" applyNumberFormat="1" applyFont="1" applyBorder="1" applyAlignment="1" applyProtection="1">
      <alignment horizontal="center"/>
      <protection locked="0"/>
    </xf>
    <xf numFmtId="177" fontId="5" fillId="0" borderId="15" xfId="0" applyNumberFormat="1" applyFont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175" fontId="1" fillId="33" borderId="17" xfId="0" applyNumberFormat="1" applyFont="1" applyFill="1" applyBorder="1" applyAlignment="1" applyProtection="1" quotePrefix="1">
      <alignment horizontal="center"/>
      <protection/>
    </xf>
    <xf numFmtId="175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5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3" fontId="1" fillId="33" borderId="22" xfId="0" applyNumberFormat="1" applyFont="1" applyFill="1" applyBorder="1" applyAlignment="1" applyProtection="1">
      <alignment horizontal="right"/>
      <protection/>
    </xf>
    <xf numFmtId="3" fontId="0" fillId="0" borderId="22" xfId="0" applyNumberFormat="1" applyBorder="1" applyAlignment="1">
      <alignment/>
    </xf>
    <xf numFmtId="0" fontId="0" fillId="0" borderId="0" xfId="0" applyAlignment="1">
      <alignment horizontal="center"/>
    </xf>
    <xf numFmtId="3" fontId="0" fillId="33" borderId="21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33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33" borderId="12" xfId="0" applyNumberFormat="1" applyFont="1" applyFill="1" applyBorder="1" applyAlignment="1" applyProtection="1">
      <alignment/>
      <protection/>
    </xf>
    <xf numFmtId="3" fontId="9" fillId="0" borderId="20" xfId="0" applyNumberFormat="1" applyFont="1" applyBorder="1" applyAlignment="1">
      <alignment horizontal="right"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 applyProtection="1">
      <alignment/>
      <protection/>
    </xf>
    <xf numFmtId="3" fontId="10" fillId="33" borderId="20" xfId="0" applyNumberFormat="1" applyFont="1" applyFill="1" applyBorder="1" applyAlignment="1" applyProtection="1">
      <alignment/>
      <protection/>
    </xf>
    <xf numFmtId="3" fontId="7" fillId="33" borderId="20" xfId="0" applyNumberFormat="1" applyFont="1" applyFill="1" applyBorder="1" applyAlignment="1" applyProtection="1">
      <alignment horizontal="right"/>
      <protection/>
    </xf>
    <xf numFmtId="0" fontId="0" fillId="0" borderId="22" xfId="0" applyBorder="1" applyAlignment="1">
      <alignment/>
    </xf>
    <xf numFmtId="0" fontId="2" fillId="33" borderId="14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13" fillId="33" borderId="20" xfId="0" applyFont="1" applyFill="1" applyBorder="1" applyAlignment="1" applyProtection="1">
      <alignment/>
      <protection locked="0"/>
    </xf>
    <xf numFmtId="3" fontId="0" fillId="33" borderId="22" xfId="0" applyNumberFormat="1" applyFont="1" applyFill="1" applyBorder="1" applyAlignment="1" applyProtection="1">
      <alignment horizontal="right"/>
      <protection/>
    </xf>
    <xf numFmtId="0" fontId="1" fillId="33" borderId="20" xfId="0" applyFont="1" applyFill="1" applyBorder="1" applyAlignment="1" applyProtection="1">
      <alignment wrapText="1"/>
      <protection locked="0"/>
    </xf>
    <xf numFmtId="3" fontId="9" fillId="0" borderId="0" xfId="0" applyNumberFormat="1" applyFont="1" applyBorder="1" applyAlignment="1">
      <alignment horizontal="right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2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6</xdr:col>
      <xdr:colOff>361950</xdr:colOff>
      <xdr:row>2</xdr:row>
      <xdr:rowOff>85725</xdr:rowOff>
    </xdr:to>
    <xdr:pic>
      <xdr:nvPicPr>
        <xdr:cNvPr id="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1657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6"/>
  <sheetViews>
    <sheetView tabSelected="1" zoomScalePageLayoutView="0" workbookViewId="0" topLeftCell="A1">
      <selection activeCell="T2" sqref="T2"/>
    </sheetView>
  </sheetViews>
  <sheetFormatPr defaultColWidth="9.140625" defaultRowHeight="12.75"/>
  <cols>
    <col min="1" max="1" width="3.140625" style="15" customWidth="1"/>
    <col min="2" max="2" width="0.42578125" style="15" customWidth="1"/>
    <col min="3" max="3" width="8.421875" style="7" customWidth="1"/>
    <col min="4" max="4" width="2.421875" style="7" customWidth="1"/>
    <col min="5" max="5" width="4.57421875" style="7" customWidth="1"/>
    <col min="6" max="6" width="3.28125" style="7" customWidth="1"/>
    <col min="7" max="7" width="15.8515625" style="7" customWidth="1"/>
    <col min="8" max="8" width="3.28125" style="7" customWidth="1"/>
    <col min="9" max="9" width="5.140625" style="7" customWidth="1"/>
    <col min="10" max="10" width="4.57421875" style="7" customWidth="1"/>
    <col min="11" max="11" width="3.00390625" style="7" customWidth="1"/>
    <col min="12" max="13" width="1.28515625" style="7" customWidth="1"/>
    <col min="14" max="14" width="2.28125" style="7" customWidth="1"/>
    <col min="15" max="15" width="6.421875" style="7" customWidth="1"/>
    <col min="16" max="16" width="1.8515625" style="7" customWidth="1"/>
    <col min="17" max="17" width="3.7109375" style="7" customWidth="1"/>
    <col min="18" max="18" width="2.7109375" style="7" customWidth="1"/>
    <col min="19" max="19" width="6.00390625" style="7" customWidth="1"/>
    <col min="20" max="20" width="3.140625" style="7" customWidth="1"/>
    <col min="21" max="21" width="5.57421875" style="7" customWidth="1"/>
    <col min="22" max="22" width="1.421875" style="7" customWidth="1"/>
    <col min="23" max="23" width="6.28125" style="7" customWidth="1"/>
    <col min="24" max="24" width="5.140625" style="7" customWidth="1"/>
    <col min="25" max="30" width="9.140625" style="7" customWidth="1"/>
    <col min="31" max="16384" width="9.140625" style="1" customWidth="1"/>
  </cols>
  <sheetData>
    <row r="1" spans="1:255" ht="14.25" customHeight="1">
      <c r="A1" s="83"/>
      <c r="B1" s="84"/>
      <c r="C1" s="84"/>
      <c r="D1" s="84"/>
      <c r="E1" s="84"/>
      <c r="F1" s="84"/>
      <c r="G1" s="8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15.75" customHeight="1">
      <c r="A2" s="84"/>
      <c r="B2" s="84"/>
      <c r="C2" s="84"/>
      <c r="D2" s="84"/>
      <c r="E2" s="84"/>
      <c r="F2" s="84"/>
      <c r="G2" s="84"/>
      <c r="H2" s="4"/>
      <c r="I2" s="2"/>
      <c r="J2" s="2"/>
      <c r="K2" s="150" t="s">
        <v>1</v>
      </c>
      <c r="L2" s="150"/>
      <c r="M2" s="91"/>
      <c r="N2" s="91"/>
      <c r="O2" s="91"/>
      <c r="P2" s="91"/>
      <c r="Q2" s="91"/>
      <c r="R2" s="91"/>
      <c r="S2" s="146"/>
      <c r="T2" s="38"/>
      <c r="U2" s="161" t="s">
        <v>52</v>
      </c>
      <c r="V2" s="162"/>
      <c r="W2" s="163"/>
      <c r="X2" s="3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5.75" customHeight="1">
      <c r="A3" s="84"/>
      <c r="B3" s="84"/>
      <c r="C3" s="84"/>
      <c r="D3" s="84"/>
      <c r="E3" s="84"/>
      <c r="F3" s="84"/>
      <c r="G3" s="84"/>
      <c r="H3" s="2"/>
      <c r="I3" s="2"/>
      <c r="J3" s="2"/>
      <c r="K3" s="126" t="s">
        <v>23</v>
      </c>
      <c r="L3" s="126"/>
      <c r="M3" s="91"/>
      <c r="N3" s="91"/>
      <c r="O3" s="91"/>
      <c r="P3" s="91"/>
      <c r="Q3" s="91"/>
      <c r="R3" s="91"/>
      <c r="S3" s="146"/>
      <c r="T3" s="38"/>
      <c r="U3" s="161" t="s">
        <v>53</v>
      </c>
      <c r="V3" s="162"/>
      <c r="W3" s="163"/>
      <c r="X3" s="3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5.75" customHeight="1">
      <c r="A4" s="128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146"/>
      <c r="T4" s="38"/>
      <c r="U4" s="161" t="s">
        <v>54</v>
      </c>
      <c r="V4" s="162"/>
      <c r="W4" s="163"/>
      <c r="X4" s="3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15.75" customHeight="1">
      <c r="A5" s="128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3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15.75" customHeight="1">
      <c r="A6" s="150" t="s">
        <v>84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3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4.25" customHeight="1">
      <c r="A7" s="102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2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0.5" customHeight="1">
      <c r="A8" s="147" t="s">
        <v>55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9"/>
      <c r="R8" s="147" t="s">
        <v>0</v>
      </c>
      <c r="S8" s="148"/>
      <c r="T8" s="148"/>
      <c r="U8" s="148"/>
      <c r="V8" s="148"/>
      <c r="W8" s="149"/>
      <c r="X8" s="2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14.25" customHeight="1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165"/>
      <c r="S9" s="166"/>
      <c r="T9" s="166"/>
      <c r="U9" s="166"/>
      <c r="V9" s="166"/>
      <c r="W9" s="167"/>
      <c r="X9" s="2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ht="10.5" customHeight="1">
      <c r="A10" s="147" t="s">
        <v>56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  <c r="R10" s="147" t="s">
        <v>57</v>
      </c>
      <c r="S10" s="148"/>
      <c r="T10" s="148"/>
      <c r="U10" s="148"/>
      <c r="V10" s="148"/>
      <c r="W10" s="149"/>
      <c r="X10" s="2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ht="14.25" customHeight="1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9"/>
      <c r="R11" s="165"/>
      <c r="S11" s="166"/>
      <c r="T11" s="166"/>
      <c r="U11" s="166"/>
      <c r="V11" s="166"/>
      <c r="W11" s="167"/>
      <c r="X11" s="2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ht="10.5" customHeight="1">
      <c r="A12" s="147" t="s">
        <v>58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9"/>
      <c r="R12" s="147" t="s">
        <v>2</v>
      </c>
      <c r="S12" s="148"/>
      <c r="T12" s="148"/>
      <c r="U12" s="148"/>
      <c r="V12" s="148"/>
      <c r="W12" s="149"/>
      <c r="X12" s="2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ht="13.5" customHeight="1">
      <c r="A13" s="182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  <c r="R13" s="165"/>
      <c r="S13" s="166"/>
      <c r="T13" s="166"/>
      <c r="U13" s="166"/>
      <c r="V13" s="166"/>
      <c r="W13" s="167"/>
      <c r="X13" s="2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ht="10.5" customHeight="1">
      <c r="A14" s="147" t="s">
        <v>59</v>
      </c>
      <c r="B14" s="148"/>
      <c r="C14" s="148"/>
      <c r="D14" s="148"/>
      <c r="E14" s="148"/>
      <c r="F14" s="148"/>
      <c r="G14" s="148"/>
      <c r="H14" s="148"/>
      <c r="I14" s="149"/>
      <c r="J14" s="147" t="s">
        <v>60</v>
      </c>
      <c r="K14" s="148"/>
      <c r="L14" s="148"/>
      <c r="M14" s="148"/>
      <c r="N14" s="148"/>
      <c r="O14" s="148"/>
      <c r="P14" s="148"/>
      <c r="Q14" s="149"/>
      <c r="R14" s="147" t="s">
        <v>61</v>
      </c>
      <c r="S14" s="148"/>
      <c r="T14" s="148"/>
      <c r="U14" s="148"/>
      <c r="V14" s="148"/>
      <c r="W14" s="149"/>
      <c r="X14" s="2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ht="13.5" customHeight="1">
      <c r="A15" s="182"/>
      <c r="B15" s="151"/>
      <c r="C15" s="151"/>
      <c r="D15" s="151"/>
      <c r="E15" s="151"/>
      <c r="F15" s="151"/>
      <c r="G15" s="151"/>
      <c r="H15" s="151"/>
      <c r="I15" s="183"/>
      <c r="J15" s="186"/>
      <c r="K15" s="151"/>
      <c r="L15" s="151"/>
      <c r="M15" s="151"/>
      <c r="N15" s="151"/>
      <c r="O15" s="151"/>
      <c r="P15" s="151"/>
      <c r="Q15" s="183"/>
      <c r="R15" s="165"/>
      <c r="S15" s="184"/>
      <c r="T15" s="184"/>
      <c r="U15" s="184"/>
      <c r="V15" s="184"/>
      <c r="W15" s="185"/>
      <c r="X15" s="2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10.5" customHeight="1">
      <c r="A16" s="147" t="s">
        <v>24</v>
      </c>
      <c r="B16" s="115"/>
      <c r="C16" s="115"/>
      <c r="D16" s="115"/>
      <c r="E16" s="125"/>
      <c r="F16" s="147" t="s">
        <v>67</v>
      </c>
      <c r="G16" s="115"/>
      <c r="H16" s="147" t="s">
        <v>62</v>
      </c>
      <c r="I16" s="160"/>
      <c r="J16" s="160"/>
      <c r="K16" s="160"/>
      <c r="L16" s="164"/>
      <c r="M16" s="147" t="s">
        <v>63</v>
      </c>
      <c r="N16" s="160"/>
      <c r="O16" s="160"/>
      <c r="P16" s="160"/>
      <c r="Q16" s="164"/>
      <c r="R16" s="147" t="s">
        <v>64</v>
      </c>
      <c r="S16" s="160"/>
      <c r="T16" s="164"/>
      <c r="U16" s="147" t="s">
        <v>25</v>
      </c>
      <c r="V16" s="148"/>
      <c r="W16" s="164"/>
      <c r="X16" s="2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ht="14.25" customHeight="1">
      <c r="A17" s="178"/>
      <c r="B17" s="179"/>
      <c r="C17" s="179"/>
      <c r="D17" s="179"/>
      <c r="E17" s="180"/>
      <c r="F17" s="154">
        <v>1</v>
      </c>
      <c r="G17" s="155"/>
      <c r="H17" s="234"/>
      <c r="I17" s="235"/>
      <c r="J17" s="235"/>
      <c r="K17" s="235"/>
      <c r="L17" s="236"/>
      <c r="M17" s="190" t="str">
        <f>IF(H17=0," ",F17/H17)</f>
        <v> </v>
      </c>
      <c r="N17" s="191"/>
      <c r="O17" s="191"/>
      <c r="P17" s="191"/>
      <c r="Q17" s="192"/>
      <c r="R17" s="156"/>
      <c r="S17" s="157"/>
      <c r="T17" s="158"/>
      <c r="U17" s="168"/>
      <c r="V17" s="169"/>
      <c r="W17" s="170"/>
      <c r="X17" s="2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ht="10.5" customHeight="1">
      <c r="A18" s="159"/>
      <c r="B18" s="160"/>
      <c r="C18" s="160"/>
      <c r="D18" s="160"/>
      <c r="E18" s="160"/>
      <c r="F18" s="160"/>
      <c r="G18" s="160"/>
      <c r="H18" s="198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4"/>
      <c r="X18" s="19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ht="14.25" customHeight="1">
      <c r="A19" s="22"/>
      <c r="B19" s="199" t="s">
        <v>65</v>
      </c>
      <c r="C19" s="174"/>
      <c r="D19" s="174"/>
      <c r="E19" s="174"/>
      <c r="F19" s="174"/>
      <c r="G19" s="175"/>
      <c r="H19" s="23"/>
      <c r="I19" s="173" t="s">
        <v>66</v>
      </c>
      <c r="J19" s="102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X19" s="2"/>
      <c r="Y19" s="2"/>
      <c r="Z19" s="2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3" ht="19.5" customHeight="1">
      <c r="A20" s="176" t="s">
        <v>26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ht="13.5" customHeight="1">
      <c r="A21" s="85"/>
      <c r="B21" s="160"/>
      <c r="C21" s="160"/>
      <c r="D21" s="160"/>
      <c r="E21" s="160"/>
      <c r="F21" s="160"/>
      <c r="G21" s="160"/>
      <c r="H21" s="19"/>
      <c r="I21" s="228" t="s">
        <v>73</v>
      </c>
      <c r="J21" s="229"/>
      <c r="K21" s="229"/>
      <c r="L21" s="229"/>
      <c r="M21" s="50"/>
      <c r="N21" s="238" t="s">
        <v>75</v>
      </c>
      <c r="O21" s="238"/>
      <c r="P21" s="238"/>
      <c r="Q21" s="238"/>
      <c r="R21" s="238"/>
      <c r="S21" s="238"/>
      <c r="T21" s="238"/>
      <c r="U21" s="238"/>
      <c r="W21" s="36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ht="12" customHeight="1">
      <c r="A22" s="145"/>
      <c r="B22" s="139"/>
      <c r="C22" s="139"/>
      <c r="D22" s="139"/>
      <c r="E22" s="139"/>
      <c r="F22" s="139"/>
      <c r="G22" s="139"/>
      <c r="H22" s="2"/>
      <c r="I22" s="103" t="s">
        <v>74</v>
      </c>
      <c r="J22" s="171"/>
      <c r="K22" s="171"/>
      <c r="L22" s="41"/>
      <c r="M22" s="13"/>
      <c r="N22" s="103" t="s">
        <v>74</v>
      </c>
      <c r="O22" s="172"/>
      <c r="P22" s="172"/>
      <c r="Q22" s="172"/>
      <c r="R22" s="2"/>
      <c r="S22" s="103" t="s">
        <v>68</v>
      </c>
      <c r="T22" s="139"/>
      <c r="U22" s="139"/>
      <c r="V22" s="2"/>
      <c r="W22" s="39" t="s">
        <v>51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30" ht="17.25" customHeight="1">
      <c r="A23" s="10" t="s">
        <v>36</v>
      </c>
      <c r="B23" s="9"/>
      <c r="C23" s="8" t="s">
        <v>4</v>
      </c>
      <c r="D23" s="2" t="s">
        <v>3</v>
      </c>
      <c r="E23" s="128" t="s">
        <v>12</v>
      </c>
      <c r="F23" s="128"/>
      <c r="G23" s="128"/>
      <c r="H23" s="128"/>
      <c r="I23" s="134"/>
      <c r="J23" s="135"/>
      <c r="K23" s="135"/>
      <c r="L23" s="16"/>
      <c r="M23" s="13"/>
      <c r="N23" s="105"/>
      <c r="O23" s="105"/>
      <c r="P23" s="105"/>
      <c r="Q23" s="105"/>
      <c r="R23" s="13"/>
      <c r="S23" s="88">
        <f aca="true" t="shared" si="0" ref="S23:S30">N23/$F$17</f>
        <v>0</v>
      </c>
      <c r="T23" s="89"/>
      <c r="U23" s="89"/>
      <c r="V23" s="2"/>
      <c r="W23" s="28" t="str">
        <f>IF($N$55=0," ",100*((I23/$N$55)))</f>
        <v> </v>
      </c>
      <c r="AD23" s="1"/>
    </row>
    <row r="24" spans="1:24" ht="16.5" customHeight="1">
      <c r="A24" s="138"/>
      <c r="B24" s="103"/>
      <c r="C24" s="103"/>
      <c r="D24" s="2" t="s">
        <v>10</v>
      </c>
      <c r="E24" s="128" t="s">
        <v>15</v>
      </c>
      <c r="F24" s="128"/>
      <c r="G24" s="128"/>
      <c r="H24" s="2"/>
      <c r="I24" s="134"/>
      <c r="J24" s="135"/>
      <c r="K24" s="135"/>
      <c r="L24" s="42"/>
      <c r="M24" s="40"/>
      <c r="N24" s="100"/>
      <c r="O24" s="100"/>
      <c r="P24" s="100"/>
      <c r="Q24" s="100"/>
      <c r="R24" s="40"/>
      <c r="S24" s="88">
        <f t="shared" si="0"/>
        <v>0</v>
      </c>
      <c r="T24" s="89"/>
      <c r="U24" s="89"/>
      <c r="V24" s="5"/>
      <c r="W24" s="28" t="str">
        <f aca="true" t="shared" si="1" ref="W24:W29">IF($N$55=0," ",100*((I24/$N$55)))</f>
        <v> </v>
      </c>
      <c r="X24" s="25"/>
    </row>
    <row r="25" spans="1:24" ht="16.5" customHeight="1">
      <c r="A25" s="138"/>
      <c r="B25" s="103"/>
      <c r="C25" s="103"/>
      <c r="D25" s="2" t="s">
        <v>13</v>
      </c>
      <c r="E25" s="128" t="s">
        <v>16</v>
      </c>
      <c r="F25" s="128"/>
      <c r="G25" s="128"/>
      <c r="H25" s="2"/>
      <c r="I25" s="134"/>
      <c r="J25" s="135"/>
      <c r="K25" s="135"/>
      <c r="L25" s="42"/>
      <c r="M25" s="40"/>
      <c r="N25" s="232"/>
      <c r="O25" s="232"/>
      <c r="P25" s="232"/>
      <c r="Q25" s="232"/>
      <c r="R25" s="40"/>
      <c r="S25" s="88">
        <f t="shared" si="0"/>
        <v>0</v>
      </c>
      <c r="T25" s="89"/>
      <c r="U25" s="89"/>
      <c r="V25" s="5"/>
      <c r="W25" s="28" t="str">
        <f t="shared" si="1"/>
        <v> </v>
      </c>
      <c r="X25" s="25"/>
    </row>
    <row r="26" spans="1:24" ht="16.5" customHeight="1">
      <c r="A26" s="138"/>
      <c r="B26" s="103"/>
      <c r="C26" s="103"/>
      <c r="D26" s="2" t="s">
        <v>14</v>
      </c>
      <c r="E26" s="128" t="s">
        <v>17</v>
      </c>
      <c r="F26" s="128"/>
      <c r="G26" s="128"/>
      <c r="H26" s="2"/>
      <c r="I26" s="134"/>
      <c r="J26" s="135"/>
      <c r="K26" s="135"/>
      <c r="L26" s="42"/>
      <c r="M26" s="40"/>
      <c r="N26" s="232"/>
      <c r="O26" s="232"/>
      <c r="P26" s="232"/>
      <c r="Q26" s="232"/>
      <c r="R26" s="40"/>
      <c r="S26" s="88">
        <f t="shared" si="0"/>
        <v>0</v>
      </c>
      <c r="T26" s="89"/>
      <c r="U26" s="89"/>
      <c r="V26" s="5"/>
      <c r="W26" s="28" t="str">
        <f t="shared" si="1"/>
        <v> </v>
      </c>
      <c r="X26" s="25"/>
    </row>
    <row r="27" spans="1:24" ht="16.5" customHeight="1">
      <c r="A27" s="138"/>
      <c r="B27" s="103"/>
      <c r="C27" s="103"/>
      <c r="D27" s="2" t="s">
        <v>5</v>
      </c>
      <c r="E27" s="211" t="s">
        <v>76</v>
      </c>
      <c r="F27" s="211"/>
      <c r="G27" s="211"/>
      <c r="H27" s="2"/>
      <c r="I27" s="134"/>
      <c r="J27" s="135"/>
      <c r="K27" s="135"/>
      <c r="L27" s="42"/>
      <c r="M27" s="40"/>
      <c r="N27" s="232"/>
      <c r="O27" s="232"/>
      <c r="P27" s="232"/>
      <c r="Q27" s="232"/>
      <c r="R27" s="40"/>
      <c r="S27" s="88">
        <f t="shared" si="0"/>
        <v>0</v>
      </c>
      <c r="T27" s="89"/>
      <c r="U27" s="89"/>
      <c r="V27" s="5"/>
      <c r="W27" s="28" t="str">
        <f t="shared" si="1"/>
        <v> </v>
      </c>
      <c r="X27" s="25"/>
    </row>
    <row r="28" spans="1:24" ht="16.5" customHeight="1">
      <c r="A28" s="138"/>
      <c r="B28" s="103"/>
      <c r="C28" s="103"/>
      <c r="D28" s="2" t="s">
        <v>6</v>
      </c>
      <c r="E28" s="211" t="s">
        <v>77</v>
      </c>
      <c r="F28" s="211"/>
      <c r="G28" s="211"/>
      <c r="H28" s="2"/>
      <c r="I28" s="134"/>
      <c r="J28" s="135"/>
      <c r="K28" s="135"/>
      <c r="L28" s="42"/>
      <c r="M28" s="40"/>
      <c r="N28" s="100"/>
      <c r="O28" s="100"/>
      <c r="P28" s="100"/>
      <c r="Q28" s="100"/>
      <c r="R28" s="40"/>
      <c r="S28" s="88">
        <f t="shared" si="0"/>
        <v>0</v>
      </c>
      <c r="T28" s="89"/>
      <c r="U28" s="89"/>
      <c r="V28" s="5"/>
      <c r="W28" s="28" t="str">
        <f t="shared" si="1"/>
        <v> </v>
      </c>
      <c r="X28" s="25"/>
    </row>
    <row r="29" spans="1:24" ht="16.5" customHeight="1">
      <c r="A29" s="138"/>
      <c r="B29" s="103"/>
      <c r="C29" s="103"/>
      <c r="D29" s="2" t="s">
        <v>7</v>
      </c>
      <c r="E29" s="92" t="s">
        <v>78</v>
      </c>
      <c r="F29" s="92"/>
      <c r="G29" s="92"/>
      <c r="H29" s="2"/>
      <c r="I29" s="134"/>
      <c r="J29" s="135"/>
      <c r="K29" s="135"/>
      <c r="L29" s="42"/>
      <c r="M29" s="40"/>
      <c r="N29" s="100"/>
      <c r="O29" s="100"/>
      <c r="P29" s="100"/>
      <c r="Q29" s="100"/>
      <c r="R29" s="40"/>
      <c r="S29" s="88">
        <f t="shared" si="0"/>
        <v>0</v>
      </c>
      <c r="T29" s="89"/>
      <c r="U29" s="89"/>
      <c r="V29" s="5"/>
      <c r="W29" s="28" t="str">
        <f t="shared" si="1"/>
        <v> </v>
      </c>
      <c r="X29" s="25"/>
    </row>
    <row r="30" spans="1:24" ht="15" customHeight="1" thickBot="1">
      <c r="A30" s="138"/>
      <c r="B30" s="91"/>
      <c r="C30" s="91"/>
      <c r="D30" s="91"/>
      <c r="E30" s="91"/>
      <c r="F30" s="91"/>
      <c r="G30" s="91"/>
      <c r="H30" s="46"/>
      <c r="I30" s="231">
        <f>SUM(I23:K29)</f>
        <v>0</v>
      </c>
      <c r="J30" s="136"/>
      <c r="K30" s="136"/>
      <c r="L30" s="45"/>
      <c r="M30" s="47"/>
      <c r="N30" s="194">
        <f>SUM(N23:Q29)</f>
        <v>0</v>
      </c>
      <c r="O30" s="194"/>
      <c r="P30" s="194"/>
      <c r="Q30" s="194"/>
      <c r="R30" s="5"/>
      <c r="S30" s="203">
        <f t="shared" si="0"/>
        <v>0</v>
      </c>
      <c r="T30" s="204"/>
      <c r="U30" s="204"/>
      <c r="V30" s="5"/>
      <c r="W30" s="29" t="str">
        <f>IF($N$55=0," ",100*((N30/$N$55)))</f>
        <v> </v>
      </c>
      <c r="X30" s="25"/>
    </row>
    <row r="31" spans="1:24" ht="12" customHeight="1">
      <c r="A31" s="10" t="s">
        <v>39</v>
      </c>
      <c r="B31" s="9"/>
      <c r="C31" s="8" t="s">
        <v>8</v>
      </c>
      <c r="D31" s="2" t="s">
        <v>3</v>
      </c>
      <c r="E31" s="83" t="s">
        <v>18</v>
      </c>
      <c r="F31" s="83"/>
      <c r="G31" s="83"/>
      <c r="H31" s="83"/>
      <c r="I31" s="84"/>
      <c r="J31" s="84"/>
      <c r="K31" s="84"/>
      <c r="L31" s="84"/>
      <c r="M31" s="200"/>
      <c r="N31" s="201"/>
      <c r="O31" s="201"/>
      <c r="P31" s="201"/>
      <c r="Q31" s="201"/>
      <c r="R31" s="201"/>
      <c r="S31" s="201"/>
      <c r="T31" s="201"/>
      <c r="U31" s="201"/>
      <c r="V31" s="201"/>
      <c r="W31" s="202"/>
      <c r="X31" s="21"/>
    </row>
    <row r="32" spans="1:24" ht="12" customHeight="1">
      <c r="A32" s="11"/>
      <c r="B32" s="9"/>
      <c r="C32" s="8" t="s">
        <v>9</v>
      </c>
      <c r="D32" s="8"/>
      <c r="E32" s="128" t="s">
        <v>71</v>
      </c>
      <c r="F32" s="128"/>
      <c r="G32" s="128"/>
      <c r="H32" s="2"/>
      <c r="I32" s="134"/>
      <c r="J32" s="135"/>
      <c r="K32" s="135"/>
      <c r="L32" s="14"/>
      <c r="M32" s="47"/>
      <c r="N32" s="105"/>
      <c r="O32" s="105"/>
      <c r="P32" s="105"/>
      <c r="Q32" s="105"/>
      <c r="R32" s="2"/>
      <c r="S32" s="88">
        <f>N32/$F$17</f>
        <v>0</v>
      </c>
      <c r="T32" s="88"/>
      <c r="U32" s="88"/>
      <c r="V32" s="5"/>
      <c r="W32" s="12"/>
      <c r="X32" s="26"/>
    </row>
    <row r="33" spans="1:24" ht="16.5" customHeight="1">
      <c r="A33" s="138"/>
      <c r="B33" s="103"/>
      <c r="C33" s="103"/>
      <c r="D33" s="2" t="s">
        <v>10</v>
      </c>
      <c r="E33" s="92" t="s">
        <v>78</v>
      </c>
      <c r="F33" s="92"/>
      <c r="G33" s="92"/>
      <c r="H33" s="2"/>
      <c r="I33" s="134"/>
      <c r="J33" s="135"/>
      <c r="K33" s="135"/>
      <c r="L33" s="16"/>
      <c r="M33" s="48"/>
      <c r="N33" s="100"/>
      <c r="O33" s="100"/>
      <c r="P33" s="100"/>
      <c r="Q33" s="100"/>
      <c r="R33" s="13"/>
      <c r="S33" s="88">
        <f>N33/$F$17</f>
        <v>0</v>
      </c>
      <c r="T33" s="89"/>
      <c r="U33" s="89"/>
      <c r="V33" s="5"/>
      <c r="W33" s="12"/>
      <c r="X33" s="26"/>
    </row>
    <row r="34" spans="1:24" ht="16.5" customHeight="1">
      <c r="A34" s="138"/>
      <c r="B34" s="103"/>
      <c r="C34" s="103"/>
      <c r="D34" s="2" t="s">
        <v>13</v>
      </c>
      <c r="E34" s="230" t="s">
        <v>78</v>
      </c>
      <c r="F34" s="230"/>
      <c r="G34" s="230"/>
      <c r="H34" s="2"/>
      <c r="I34" s="134"/>
      <c r="J34" s="135"/>
      <c r="K34" s="135"/>
      <c r="L34" s="16"/>
      <c r="M34" s="48"/>
      <c r="N34" s="100"/>
      <c r="O34" s="100"/>
      <c r="P34" s="100"/>
      <c r="Q34" s="100"/>
      <c r="R34" s="13"/>
      <c r="S34" s="88">
        <f>N34/$F$17</f>
        <v>0</v>
      </c>
      <c r="T34" s="89"/>
      <c r="U34" s="89"/>
      <c r="V34" s="5"/>
      <c r="W34" s="12"/>
      <c r="X34" s="26"/>
    </row>
    <row r="35" spans="1:24" ht="15" customHeight="1" thickBot="1">
      <c r="A35" s="43"/>
      <c r="B35" s="44"/>
      <c r="C35" s="44"/>
      <c r="D35" s="44"/>
      <c r="E35" s="44"/>
      <c r="F35" s="44"/>
      <c r="G35" s="44"/>
      <c r="H35" s="44"/>
      <c r="I35" s="203">
        <f>SUM(I32:K34)</f>
        <v>0</v>
      </c>
      <c r="J35" s="237"/>
      <c r="K35" s="237"/>
      <c r="L35" s="14"/>
      <c r="M35" s="47"/>
      <c r="N35" s="194">
        <f>SUM(N32:Q34)</f>
        <v>0</v>
      </c>
      <c r="O35" s="194"/>
      <c r="P35" s="194"/>
      <c r="Q35" s="195"/>
      <c r="R35" s="5"/>
      <c r="S35" s="203">
        <f>N35/$F$17</f>
        <v>0</v>
      </c>
      <c r="T35" s="204"/>
      <c r="U35" s="204"/>
      <c r="V35" s="5"/>
      <c r="W35" s="29" t="str">
        <f>IF($N$55=0," ",100*((N35/$N$55)))</f>
        <v> </v>
      </c>
      <c r="X35" s="25"/>
    </row>
    <row r="36" spans="1:24" ht="11.25" customHeight="1">
      <c r="A36" s="138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10"/>
      <c r="M36" s="103"/>
      <c r="N36" s="205"/>
      <c r="O36" s="205"/>
      <c r="P36" s="205"/>
      <c r="Q36" s="205"/>
      <c r="R36" s="205"/>
      <c r="S36" s="205"/>
      <c r="T36" s="205"/>
      <c r="U36" s="205"/>
      <c r="V36" s="205"/>
      <c r="W36" s="210"/>
      <c r="X36" s="9"/>
    </row>
    <row r="37" spans="1:24" ht="12" customHeight="1">
      <c r="A37" s="10" t="s">
        <v>41</v>
      </c>
      <c r="B37" s="9"/>
      <c r="C37" s="8" t="s">
        <v>27</v>
      </c>
      <c r="D37" s="2" t="s">
        <v>3</v>
      </c>
      <c r="E37" s="128" t="s">
        <v>29</v>
      </c>
      <c r="F37" s="128"/>
      <c r="G37" s="128"/>
      <c r="H37" s="13"/>
      <c r="I37" s="134"/>
      <c r="J37" s="135"/>
      <c r="K37" s="135"/>
      <c r="L37" s="62"/>
      <c r="M37" s="51"/>
      <c r="N37" s="105"/>
      <c r="O37" s="105"/>
      <c r="P37" s="105"/>
      <c r="Q37" s="105"/>
      <c r="R37" s="40"/>
      <c r="S37" s="88">
        <f>N37/$F$17</f>
        <v>0</v>
      </c>
      <c r="T37" s="89"/>
      <c r="U37" s="89"/>
      <c r="V37" s="13"/>
      <c r="W37" s="16"/>
      <c r="X37" s="13"/>
    </row>
    <row r="38" spans="1:24" ht="10.5" customHeight="1">
      <c r="A38" s="11"/>
      <c r="B38" s="9"/>
      <c r="C38" s="8" t="s">
        <v>28</v>
      </c>
      <c r="D38" s="9"/>
      <c r="E38" s="128"/>
      <c r="F38" s="91"/>
      <c r="G38" s="91"/>
      <c r="H38" s="91"/>
      <c r="I38" s="91"/>
      <c r="J38" s="91"/>
      <c r="K38" s="91"/>
      <c r="L38" s="91"/>
      <c r="M38" s="145"/>
      <c r="N38" s="139"/>
      <c r="O38" s="139"/>
      <c r="P38" s="139"/>
      <c r="Q38" s="139"/>
      <c r="R38" s="139"/>
      <c r="S38" s="139"/>
      <c r="T38" s="139"/>
      <c r="U38" s="128"/>
      <c r="V38" s="139"/>
      <c r="W38" s="146"/>
      <c r="X38" s="26"/>
    </row>
    <row r="39" spans="1:24" ht="11.25" customHeight="1">
      <c r="A39" s="138"/>
      <c r="B39" s="205"/>
      <c r="C39" s="205"/>
      <c r="D39" s="9" t="s">
        <v>10</v>
      </c>
      <c r="E39" s="128" t="s">
        <v>21</v>
      </c>
      <c r="F39" s="128"/>
      <c r="G39" s="128"/>
      <c r="H39" s="2"/>
      <c r="I39" s="134"/>
      <c r="J39" s="135"/>
      <c r="K39" s="135"/>
      <c r="L39" s="16"/>
      <c r="M39" s="51"/>
      <c r="N39" s="151"/>
      <c r="O39" s="151"/>
      <c r="P39" s="151"/>
      <c r="Q39" s="151"/>
      <c r="R39" s="13"/>
      <c r="S39" s="88">
        <f>N39/$F$17</f>
        <v>0</v>
      </c>
      <c r="T39" s="89"/>
      <c r="U39" s="89"/>
      <c r="V39" s="5"/>
      <c r="W39" s="12"/>
      <c r="X39" s="26"/>
    </row>
    <row r="40" spans="1:24" ht="16.5" customHeight="1">
      <c r="A40" s="138"/>
      <c r="B40" s="205"/>
      <c r="C40" s="205"/>
      <c r="D40" s="9" t="s">
        <v>13</v>
      </c>
      <c r="E40" s="128" t="s">
        <v>20</v>
      </c>
      <c r="F40" s="128"/>
      <c r="G40" s="128"/>
      <c r="H40" s="2"/>
      <c r="I40" s="134"/>
      <c r="J40" s="135"/>
      <c r="K40" s="135"/>
      <c r="L40" s="16"/>
      <c r="M40" s="51"/>
      <c r="N40" s="93"/>
      <c r="O40" s="93"/>
      <c r="P40" s="93"/>
      <c r="Q40" s="93"/>
      <c r="R40" s="13"/>
      <c r="S40" s="88">
        <f>N40/$F$17</f>
        <v>0</v>
      </c>
      <c r="T40" s="89"/>
      <c r="U40" s="89"/>
      <c r="V40" s="5"/>
      <c r="W40" s="12"/>
      <c r="X40" s="26"/>
    </row>
    <row r="41" spans="1:24" ht="16.5" customHeight="1">
      <c r="A41" s="138"/>
      <c r="B41" s="205"/>
      <c r="C41" s="205"/>
      <c r="D41" s="9" t="s">
        <v>14</v>
      </c>
      <c r="E41" s="92" t="s">
        <v>78</v>
      </c>
      <c r="F41" s="92"/>
      <c r="G41" s="92"/>
      <c r="H41" s="2"/>
      <c r="I41" s="134"/>
      <c r="J41" s="135"/>
      <c r="K41" s="135"/>
      <c r="L41" s="16"/>
      <c r="M41" s="51"/>
      <c r="N41" s="93"/>
      <c r="O41" s="93"/>
      <c r="P41" s="93"/>
      <c r="Q41" s="93"/>
      <c r="R41" s="13"/>
      <c r="S41" s="88">
        <f>N41/$F$17</f>
        <v>0</v>
      </c>
      <c r="T41" s="89"/>
      <c r="U41" s="89"/>
      <c r="V41" s="5"/>
      <c r="W41" s="12"/>
      <c r="X41" s="26"/>
    </row>
    <row r="42" spans="1:24" ht="13.5" customHeight="1">
      <c r="A42" s="208" t="s">
        <v>5</v>
      </c>
      <c r="B42" s="122"/>
      <c r="C42" s="122"/>
      <c r="D42" s="122"/>
      <c r="E42" s="92" t="s">
        <v>78</v>
      </c>
      <c r="F42" s="92"/>
      <c r="G42" s="92"/>
      <c r="H42" s="2"/>
      <c r="I42" s="134"/>
      <c r="J42" s="135"/>
      <c r="K42" s="135"/>
      <c r="L42" s="16"/>
      <c r="M42" s="51"/>
      <c r="N42" s="93"/>
      <c r="O42" s="93"/>
      <c r="P42" s="93"/>
      <c r="Q42" s="93"/>
      <c r="R42" s="13"/>
      <c r="S42" s="88">
        <f>N42/$F$17</f>
        <v>0</v>
      </c>
      <c r="T42" s="89"/>
      <c r="U42" s="89"/>
      <c r="V42" s="5"/>
      <c r="W42" s="12"/>
      <c r="X42" s="26"/>
    </row>
    <row r="43" spans="1:24" ht="16.5" customHeight="1" thickBot="1">
      <c r="A43" s="138"/>
      <c r="B43" s="91"/>
      <c r="C43" s="91"/>
      <c r="D43" s="91"/>
      <c r="E43" s="91"/>
      <c r="F43" s="91"/>
      <c r="G43" s="91"/>
      <c r="H43" s="91"/>
      <c r="I43" s="204">
        <f>SUM(I37,I39:K42)</f>
        <v>0</v>
      </c>
      <c r="J43" s="227"/>
      <c r="K43" s="227"/>
      <c r="L43" s="16"/>
      <c r="M43" s="47"/>
      <c r="N43" s="194">
        <f>SUM(N37,N39:Q42)</f>
        <v>0</v>
      </c>
      <c r="O43" s="194"/>
      <c r="P43" s="194"/>
      <c r="Q43" s="195"/>
      <c r="R43" s="5"/>
      <c r="S43" s="203">
        <f>N43/$F$17</f>
        <v>0</v>
      </c>
      <c r="T43" s="204"/>
      <c r="U43" s="204"/>
      <c r="V43" s="5"/>
      <c r="W43" s="29" t="str">
        <f>IF($N$55=0," ",100*((N43/$N$55)))</f>
        <v> </v>
      </c>
      <c r="X43" s="25"/>
    </row>
    <row r="44" spans="1:24" ht="18" customHeight="1">
      <c r="A44" s="181" t="s">
        <v>69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138"/>
      <c r="N44" s="209"/>
      <c r="O44" s="209"/>
      <c r="P44" s="209"/>
      <c r="Q44" s="209"/>
      <c r="R44" s="209"/>
      <c r="S44" s="209"/>
      <c r="T44" s="209"/>
      <c r="U44" s="209"/>
      <c r="V44" s="209"/>
      <c r="W44" s="210"/>
      <c r="X44" s="20"/>
    </row>
    <row r="45" spans="1:24" ht="16.5" customHeight="1" thickBot="1">
      <c r="A45" s="138"/>
      <c r="B45" s="139"/>
      <c r="C45" s="139"/>
      <c r="D45" s="2" t="s">
        <v>3</v>
      </c>
      <c r="E45" s="105"/>
      <c r="F45" s="105"/>
      <c r="G45" s="105"/>
      <c r="H45" s="18"/>
      <c r="I45" s="206"/>
      <c r="J45" s="207"/>
      <c r="K45" s="207"/>
      <c r="L45" s="62"/>
      <c r="M45" s="51"/>
      <c r="N45" s="94"/>
      <c r="O45" s="94"/>
      <c r="P45" s="94"/>
      <c r="Q45" s="95"/>
      <c r="R45" s="13"/>
      <c r="S45" s="96">
        <f>N45/$F$17</f>
        <v>0</v>
      </c>
      <c r="T45" s="97"/>
      <c r="U45" s="97"/>
      <c r="V45" s="13"/>
      <c r="W45" s="29" t="str">
        <f>IF($N$55=0," ",100*((N45/$N$55)))</f>
        <v> </v>
      </c>
      <c r="X45" s="25"/>
    </row>
    <row r="46" spans="1:24" ht="16.5" customHeight="1">
      <c r="A46" s="138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12"/>
      <c r="M46" s="47"/>
      <c r="N46" s="233"/>
      <c r="O46" s="233"/>
      <c r="P46" s="233"/>
      <c r="Q46" s="233"/>
      <c r="R46" s="5"/>
      <c r="S46" s="133"/>
      <c r="T46" s="133"/>
      <c r="U46" s="133"/>
      <c r="V46" s="5"/>
      <c r="W46" s="52"/>
      <c r="X46" s="25"/>
    </row>
    <row r="47" spans="1:24" ht="16.5" customHeight="1">
      <c r="A47" s="181" t="s">
        <v>70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145"/>
      <c r="N47" s="139"/>
      <c r="O47" s="139"/>
      <c r="P47" s="139"/>
      <c r="Q47" s="139"/>
      <c r="R47" s="139"/>
      <c r="S47" s="139"/>
      <c r="T47" s="139"/>
      <c r="U47" s="139"/>
      <c r="V47" s="139"/>
      <c r="W47" s="146"/>
      <c r="X47" s="20"/>
    </row>
    <row r="48" spans="1:24" ht="16.5" customHeight="1">
      <c r="A48" s="138"/>
      <c r="B48" s="139"/>
      <c r="C48" s="139"/>
      <c r="D48" s="19" t="s">
        <v>3</v>
      </c>
      <c r="E48" s="128" t="s">
        <v>30</v>
      </c>
      <c r="F48" s="128"/>
      <c r="G48" s="128"/>
      <c r="H48" s="128"/>
      <c r="I48" s="134"/>
      <c r="J48" s="135"/>
      <c r="K48" s="135"/>
      <c r="L48" s="16"/>
      <c r="M48" s="51"/>
      <c r="N48" s="151"/>
      <c r="O48" s="151"/>
      <c r="P48" s="151"/>
      <c r="Q48" s="151"/>
      <c r="R48" s="13"/>
      <c r="S48" s="88">
        <f>N48/$F$17</f>
        <v>0</v>
      </c>
      <c r="T48" s="89"/>
      <c r="U48" s="89"/>
      <c r="V48" s="5"/>
      <c r="W48" s="53"/>
      <c r="X48" s="26"/>
    </row>
    <row r="49" spans="1:24" ht="16.5" customHeight="1">
      <c r="A49" s="131"/>
      <c r="B49" s="132"/>
      <c r="C49" s="132"/>
      <c r="D49" s="5" t="s">
        <v>10</v>
      </c>
      <c r="E49" s="90" t="s">
        <v>19</v>
      </c>
      <c r="F49" s="144"/>
      <c r="G49" s="144"/>
      <c r="H49" s="144"/>
      <c r="I49" s="91"/>
      <c r="J49" s="91"/>
      <c r="K49" s="91"/>
      <c r="L49" s="91"/>
      <c r="M49" s="145"/>
      <c r="N49" s="139"/>
      <c r="O49" s="139"/>
      <c r="P49" s="139"/>
      <c r="Q49" s="139"/>
      <c r="R49" s="139"/>
      <c r="S49" s="139"/>
      <c r="T49" s="139"/>
      <c r="U49" s="139"/>
      <c r="V49" s="139"/>
      <c r="W49" s="146"/>
      <c r="X49" s="26"/>
    </row>
    <row r="50" spans="1:24" ht="16.5" customHeight="1">
      <c r="A50" s="131"/>
      <c r="B50" s="132"/>
      <c r="C50" s="132"/>
      <c r="D50" s="132"/>
      <c r="E50" s="17" t="s">
        <v>31</v>
      </c>
      <c r="F50" s="90" t="s">
        <v>32</v>
      </c>
      <c r="G50" s="91"/>
      <c r="H50" s="91"/>
      <c r="I50" s="134"/>
      <c r="J50" s="135"/>
      <c r="K50" s="135"/>
      <c r="L50" s="16"/>
      <c r="M50" s="51"/>
      <c r="N50" s="151"/>
      <c r="O50" s="151"/>
      <c r="P50" s="151"/>
      <c r="Q50" s="151"/>
      <c r="R50" s="13"/>
      <c r="S50" s="88">
        <f>N50/$F$17</f>
        <v>0</v>
      </c>
      <c r="T50" s="89"/>
      <c r="U50" s="89"/>
      <c r="V50" s="5"/>
      <c r="W50" s="12"/>
      <c r="X50" s="26"/>
    </row>
    <row r="51" spans="1:24" ht="16.5" customHeight="1">
      <c r="A51" s="131"/>
      <c r="B51" s="132"/>
      <c r="C51" s="132"/>
      <c r="D51" s="132"/>
      <c r="E51" s="17" t="s">
        <v>33</v>
      </c>
      <c r="F51" s="90" t="s">
        <v>81</v>
      </c>
      <c r="G51" s="91"/>
      <c r="H51" s="91"/>
      <c r="I51" s="134"/>
      <c r="J51" s="135"/>
      <c r="K51" s="135"/>
      <c r="L51" s="16"/>
      <c r="M51" s="51"/>
      <c r="N51" s="93"/>
      <c r="O51" s="93"/>
      <c r="P51" s="93"/>
      <c r="Q51" s="93"/>
      <c r="R51" s="13"/>
      <c r="S51" s="88">
        <f>N51/$F$17</f>
        <v>0</v>
      </c>
      <c r="T51" s="89"/>
      <c r="U51" s="89"/>
      <c r="V51" s="5"/>
      <c r="W51" s="12"/>
      <c r="X51" s="26"/>
    </row>
    <row r="52" spans="1:24" ht="16.5" customHeight="1">
      <c r="A52" s="131"/>
      <c r="B52" s="132"/>
      <c r="C52" s="132"/>
      <c r="D52" s="132"/>
      <c r="E52" s="17" t="s">
        <v>79</v>
      </c>
      <c r="F52" s="92" t="s">
        <v>80</v>
      </c>
      <c r="G52" s="92"/>
      <c r="H52" s="65"/>
      <c r="I52" s="140"/>
      <c r="J52" s="93"/>
      <c r="K52" s="93"/>
      <c r="L52" s="16"/>
      <c r="M52" s="51"/>
      <c r="N52" s="93"/>
      <c r="O52" s="93"/>
      <c r="P52" s="93"/>
      <c r="Q52" s="93"/>
      <c r="R52" s="13"/>
      <c r="S52" s="88">
        <f>N52/$F$17</f>
        <v>0</v>
      </c>
      <c r="T52" s="89"/>
      <c r="U52" s="89"/>
      <c r="V52" s="5"/>
      <c r="W52" s="12"/>
      <c r="X52" s="26"/>
    </row>
    <row r="53" spans="1:24" ht="17.25" customHeight="1" thickBot="1">
      <c r="A53" s="138"/>
      <c r="B53" s="91"/>
      <c r="C53" s="91"/>
      <c r="D53" s="91"/>
      <c r="E53" s="91"/>
      <c r="F53" s="91"/>
      <c r="G53" s="91"/>
      <c r="H53" s="91"/>
      <c r="I53" s="136">
        <f>SUM(I48,I50,I51,I52)</f>
        <v>0</v>
      </c>
      <c r="J53" s="137"/>
      <c r="K53" s="137"/>
      <c r="L53" s="16"/>
      <c r="M53" s="47"/>
      <c r="N53" s="129">
        <f>SUM(N48,N50,N51,N52)</f>
        <v>0</v>
      </c>
      <c r="O53" s="129"/>
      <c r="P53" s="129"/>
      <c r="Q53" s="130"/>
      <c r="R53" s="5"/>
      <c r="S53" s="203">
        <f>N53/$F$17</f>
        <v>0</v>
      </c>
      <c r="T53" s="204"/>
      <c r="U53" s="204"/>
      <c r="V53" s="5"/>
      <c r="W53" s="29" t="str">
        <f>IF($N$55=0," ",100*((N53/$N$55)))</f>
        <v> </v>
      </c>
      <c r="X53" s="25"/>
    </row>
    <row r="54" spans="1:24" ht="9" customHeight="1">
      <c r="A54" s="131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4"/>
      <c r="M54" s="145"/>
      <c r="N54" s="139"/>
      <c r="O54" s="139"/>
      <c r="P54" s="139"/>
      <c r="Q54" s="139"/>
      <c r="R54" s="139"/>
      <c r="S54" s="139"/>
      <c r="T54" s="139"/>
      <c r="U54" s="139"/>
      <c r="V54" s="139"/>
      <c r="W54" s="146"/>
      <c r="X54" s="26"/>
    </row>
    <row r="55" spans="1:25" ht="15" customHeight="1" thickBot="1">
      <c r="A55" s="124" t="s">
        <v>34</v>
      </c>
      <c r="B55" s="91"/>
      <c r="C55" s="91"/>
      <c r="D55" s="91"/>
      <c r="E55" s="91"/>
      <c r="F55" s="91"/>
      <c r="G55" s="91"/>
      <c r="H55" s="2"/>
      <c r="I55" s="152">
        <f>SUM(I30,I35,I43,I45,I53)</f>
        <v>0</v>
      </c>
      <c r="J55" s="153"/>
      <c r="K55" s="153"/>
      <c r="L55" s="16"/>
      <c r="M55" s="49"/>
      <c r="N55" s="129">
        <f>SUM(N30,N35,N43,N45,N53)</f>
        <v>0</v>
      </c>
      <c r="O55" s="129"/>
      <c r="P55" s="129"/>
      <c r="Q55" s="130"/>
      <c r="R55" s="5"/>
      <c r="S55" s="96">
        <f>N55/$F$17</f>
        <v>0</v>
      </c>
      <c r="T55" s="97"/>
      <c r="U55" s="97"/>
      <c r="V55" s="5"/>
      <c r="W55" s="29" t="str">
        <f>IF($N$55=0," ",((N55/$N$55))*100)</f>
        <v> </v>
      </c>
      <c r="X55" s="26"/>
      <c r="Y55" s="30"/>
    </row>
    <row r="56" spans="1:24" ht="6.75" customHeight="1">
      <c r="A56" s="141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42"/>
      <c r="N56" s="99"/>
      <c r="O56" s="99"/>
      <c r="P56" s="99"/>
      <c r="Q56" s="99"/>
      <c r="R56" s="99"/>
      <c r="S56" s="99"/>
      <c r="T56" s="99"/>
      <c r="U56" s="99"/>
      <c r="V56" s="99"/>
      <c r="W56" s="143"/>
      <c r="X56" s="2"/>
    </row>
    <row r="57" spans="1:24" ht="6.75" customHeight="1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2"/>
    </row>
    <row r="58" spans="1:23" ht="15" customHeight="1">
      <c r="A58" s="116" t="s">
        <v>82</v>
      </c>
      <c r="B58" s="212"/>
      <c r="C58" s="212"/>
      <c r="D58" s="212"/>
      <c r="E58" s="212"/>
      <c r="F58" s="128" t="s">
        <v>11</v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</row>
    <row r="59" spans="1:23" ht="18" customHeight="1">
      <c r="A59" s="116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</row>
    <row r="60" spans="1:23" ht="15.75" customHeight="1">
      <c r="A60" s="85"/>
      <c r="B60" s="86"/>
      <c r="C60" s="86"/>
      <c r="D60" s="86"/>
      <c r="E60" s="86"/>
      <c r="F60" s="86"/>
      <c r="G60" s="115"/>
      <c r="H60" s="115"/>
      <c r="I60" s="115"/>
      <c r="J60" s="115"/>
      <c r="K60" s="115"/>
      <c r="L60" s="125"/>
      <c r="M60" s="85"/>
      <c r="N60" s="86"/>
      <c r="O60" s="86"/>
      <c r="P60" s="86"/>
      <c r="Q60" s="86"/>
      <c r="R60" s="86"/>
      <c r="S60" s="86"/>
      <c r="T60" s="86"/>
      <c r="U60" s="86"/>
      <c r="V60" s="86"/>
      <c r="W60" s="87"/>
    </row>
    <row r="61" spans="1:23" ht="12.75" customHeight="1">
      <c r="A61" s="124" t="s">
        <v>35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4"/>
      <c r="N61" s="120"/>
      <c r="O61" s="120"/>
      <c r="P61" s="120"/>
      <c r="Q61" s="120"/>
      <c r="R61" s="120"/>
      <c r="S61" s="120"/>
      <c r="T61" s="126"/>
      <c r="U61" s="120"/>
      <c r="V61" s="120"/>
      <c r="W61" s="127"/>
    </row>
    <row r="62" spans="1:253" ht="13.5" customHeight="1">
      <c r="A62" s="124"/>
      <c r="B62" s="120"/>
      <c r="C62" s="120"/>
      <c r="D62" s="120"/>
      <c r="E62" s="120"/>
      <c r="F62" s="120"/>
      <c r="G62" s="120"/>
      <c r="H62" s="66"/>
      <c r="I62" s="109" t="s">
        <v>73</v>
      </c>
      <c r="J62" s="104"/>
      <c r="K62" s="104"/>
      <c r="L62" s="104"/>
      <c r="M62" s="48"/>
      <c r="N62" s="110" t="s">
        <v>75</v>
      </c>
      <c r="O62" s="110"/>
      <c r="P62" s="110"/>
      <c r="Q62" s="110"/>
      <c r="R62" s="110"/>
      <c r="S62" s="110"/>
      <c r="T62" s="110"/>
      <c r="U62" s="110"/>
      <c r="V62" s="2"/>
      <c r="W62" s="14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</row>
    <row r="63" spans="1:24" ht="12.75">
      <c r="A63" s="145"/>
      <c r="B63" s="120"/>
      <c r="C63" s="120"/>
      <c r="D63" s="120"/>
      <c r="E63" s="120"/>
      <c r="F63" s="120"/>
      <c r="G63" s="120"/>
      <c r="H63" s="120"/>
      <c r="I63" s="103" t="s">
        <v>22</v>
      </c>
      <c r="J63" s="103"/>
      <c r="K63" s="103"/>
      <c r="L63" s="112"/>
      <c r="M63" s="67"/>
      <c r="N63" s="103" t="s">
        <v>22</v>
      </c>
      <c r="O63" s="103"/>
      <c r="P63" s="103"/>
      <c r="Q63" s="103"/>
      <c r="R63" s="2"/>
      <c r="S63" s="103" t="s">
        <v>68</v>
      </c>
      <c r="T63" s="104"/>
      <c r="U63" s="104"/>
      <c r="V63" s="2"/>
      <c r="W63" s="14"/>
      <c r="X63" s="2"/>
    </row>
    <row r="64" spans="1:24" ht="16.5" customHeight="1">
      <c r="A64" s="27" t="s">
        <v>36</v>
      </c>
      <c r="B64" s="9"/>
      <c r="C64" s="116" t="s">
        <v>37</v>
      </c>
      <c r="D64" s="117"/>
      <c r="E64" s="117"/>
      <c r="F64" s="117"/>
      <c r="G64" s="117"/>
      <c r="H64" s="2"/>
      <c r="I64" s="111">
        <f>I55</f>
        <v>0</v>
      </c>
      <c r="J64" s="111"/>
      <c r="K64" s="111"/>
      <c r="L64" s="54"/>
      <c r="M64" s="48"/>
      <c r="N64" s="101">
        <f>N55</f>
        <v>0</v>
      </c>
      <c r="O64" s="102"/>
      <c r="P64" s="102"/>
      <c r="Q64" s="102"/>
      <c r="R64" s="13"/>
      <c r="S64" s="98">
        <f>N64/$F$17</f>
        <v>0</v>
      </c>
      <c r="T64" s="113"/>
      <c r="U64" s="113"/>
      <c r="V64" s="113"/>
      <c r="W64" s="14"/>
      <c r="X64" s="2"/>
    </row>
    <row r="65" spans="1:24" ht="13.5" customHeight="1">
      <c r="A65" s="27"/>
      <c r="B65" s="9"/>
      <c r="C65" s="128" t="s">
        <v>38</v>
      </c>
      <c r="D65" s="193"/>
      <c r="E65" s="193"/>
      <c r="F65" s="193"/>
      <c r="G65" s="193"/>
      <c r="H65" s="2"/>
      <c r="I65" s="121"/>
      <c r="J65" s="122"/>
      <c r="K65" s="122"/>
      <c r="L65" s="123"/>
      <c r="M65" s="106"/>
      <c r="N65" s="107"/>
      <c r="O65" s="128"/>
      <c r="P65" s="139"/>
      <c r="Q65" s="118"/>
      <c r="R65" s="118"/>
      <c r="S65" s="118"/>
      <c r="T65" s="118"/>
      <c r="U65" s="56"/>
      <c r="V65" s="5"/>
      <c r="W65" s="14"/>
      <c r="X65" s="2"/>
    </row>
    <row r="66" spans="1:24" ht="16.5" customHeight="1">
      <c r="A66" s="27" t="s">
        <v>39</v>
      </c>
      <c r="B66" s="9"/>
      <c r="C66" s="116" t="s">
        <v>40</v>
      </c>
      <c r="D66" s="117"/>
      <c r="E66" s="117"/>
      <c r="F66" s="117"/>
      <c r="G66" s="117"/>
      <c r="H66" s="2"/>
      <c r="I66" s="119"/>
      <c r="J66" s="119"/>
      <c r="K66" s="119"/>
      <c r="L66" s="54"/>
      <c r="M66" s="48"/>
      <c r="N66" s="105"/>
      <c r="O66" s="105"/>
      <c r="P66" s="105"/>
      <c r="Q66" s="105"/>
      <c r="R66" s="13"/>
      <c r="S66" s="98">
        <f>N66/$F$17</f>
        <v>0</v>
      </c>
      <c r="T66" s="99"/>
      <c r="U66" s="99"/>
      <c r="V66" s="99"/>
      <c r="W66" s="14"/>
      <c r="X66" s="2"/>
    </row>
    <row r="67" spans="1:24" ht="16.5" customHeight="1">
      <c r="A67" s="27" t="s">
        <v>41</v>
      </c>
      <c r="B67" s="9"/>
      <c r="C67" s="116" t="s">
        <v>42</v>
      </c>
      <c r="D67" s="117"/>
      <c r="E67" s="117"/>
      <c r="F67" s="117"/>
      <c r="G67" s="117"/>
      <c r="H67" s="9"/>
      <c r="I67" s="140"/>
      <c r="J67" s="140"/>
      <c r="K67" s="140"/>
      <c r="L67" s="54"/>
      <c r="M67" s="48"/>
      <c r="N67" s="100"/>
      <c r="O67" s="100"/>
      <c r="P67" s="100"/>
      <c r="Q67" s="100"/>
      <c r="R67" s="13"/>
      <c r="S67" s="98">
        <f>N67/$F$17</f>
        <v>0</v>
      </c>
      <c r="T67" s="99"/>
      <c r="U67" s="99"/>
      <c r="V67" s="99"/>
      <c r="W67" s="14"/>
      <c r="X67" s="2"/>
    </row>
    <row r="68" spans="1:24" ht="16.5" customHeight="1">
      <c r="A68" s="27" t="s">
        <v>43</v>
      </c>
      <c r="B68" s="9"/>
      <c r="C68" s="128" t="s">
        <v>44</v>
      </c>
      <c r="D68" s="193"/>
      <c r="E68" s="193"/>
      <c r="F68" s="193"/>
      <c r="G68" s="193"/>
      <c r="H68" s="57"/>
      <c r="I68" s="226">
        <f>SUM(I64,I66,I67)</f>
        <v>0</v>
      </c>
      <c r="J68" s="226"/>
      <c r="K68" s="226"/>
      <c r="L68" s="63"/>
      <c r="M68" s="55"/>
      <c r="N68" s="108">
        <f>SUM(N64,N66,N67)</f>
        <v>0</v>
      </c>
      <c r="O68" s="108"/>
      <c r="P68" s="108"/>
      <c r="Q68" s="108"/>
      <c r="R68" s="13"/>
      <c r="S68" s="98">
        <f>N68/$F$17</f>
        <v>0</v>
      </c>
      <c r="T68" s="99"/>
      <c r="U68" s="99"/>
      <c r="V68" s="99"/>
      <c r="W68" s="14"/>
      <c r="X68" s="19"/>
    </row>
    <row r="69" spans="1:23" ht="11.25" customHeight="1">
      <c r="A69" s="32"/>
      <c r="B69" s="6"/>
      <c r="C69" s="34" t="s">
        <v>45</v>
      </c>
      <c r="D69" s="34"/>
      <c r="E69" s="102"/>
      <c r="F69" s="102"/>
      <c r="G69" s="102"/>
      <c r="H69" s="34"/>
      <c r="I69" s="34"/>
      <c r="J69" s="34"/>
      <c r="K69" s="34"/>
      <c r="L69" s="34"/>
      <c r="M69" s="58"/>
      <c r="N69" s="34"/>
      <c r="O69" s="34"/>
      <c r="P69" s="34"/>
      <c r="Q69" s="34"/>
      <c r="R69" s="34"/>
      <c r="S69" s="34"/>
      <c r="T69" s="34"/>
      <c r="U69" s="34"/>
      <c r="V69" s="34"/>
      <c r="W69" s="35"/>
    </row>
    <row r="70" spans="1:23" ht="18" customHeight="1">
      <c r="A70" s="33" t="s">
        <v>46</v>
      </c>
      <c r="B70" s="31"/>
      <c r="C70" s="216" t="s">
        <v>47</v>
      </c>
      <c r="D70" s="216"/>
      <c r="E70" s="216"/>
      <c r="F70" s="216"/>
      <c r="G70" s="216"/>
      <c r="H70" s="24"/>
      <c r="I70" s="140"/>
      <c r="J70" s="140"/>
      <c r="K70" s="140"/>
      <c r="L70" s="64"/>
      <c r="M70" s="50"/>
      <c r="N70" s="93"/>
      <c r="O70" s="93"/>
      <c r="P70" s="93"/>
      <c r="Q70" s="93"/>
      <c r="R70" s="13"/>
      <c r="S70" s="98">
        <f>N70/$F$17</f>
        <v>0</v>
      </c>
      <c r="T70" s="99"/>
      <c r="U70" s="99"/>
      <c r="V70" s="99"/>
      <c r="W70" s="61"/>
    </row>
    <row r="71" spans="1:23" ht="12.75">
      <c r="A71" s="141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143"/>
      <c r="M71" s="142"/>
      <c r="N71" s="99"/>
      <c r="O71" s="99"/>
      <c r="P71" s="99"/>
      <c r="Q71" s="99"/>
      <c r="R71" s="99"/>
      <c r="S71" s="99"/>
      <c r="T71" s="99"/>
      <c r="U71" s="99"/>
      <c r="V71" s="99"/>
      <c r="W71" s="143"/>
    </row>
    <row r="72" spans="1:23" ht="18" customHeight="1">
      <c r="A72" s="37" t="s">
        <v>48</v>
      </c>
      <c r="B72" s="31"/>
      <c r="C72" s="86" t="s">
        <v>49</v>
      </c>
      <c r="D72" s="86"/>
      <c r="E72" s="86"/>
      <c r="F72" s="86"/>
      <c r="G72" s="86"/>
      <c r="H72" s="24"/>
      <c r="I72" s="225">
        <f>SUM(I68,I70)</f>
        <v>0</v>
      </c>
      <c r="J72" s="177"/>
      <c r="K72" s="177"/>
      <c r="L72" s="59"/>
      <c r="M72" s="60"/>
      <c r="N72" s="224">
        <f>SUM(N68,N70)</f>
        <v>0</v>
      </c>
      <c r="O72" s="177"/>
      <c r="P72" s="177"/>
      <c r="Q72" s="177"/>
      <c r="R72" s="24"/>
      <c r="S72" s="215">
        <f>N72/$F$17</f>
        <v>0</v>
      </c>
      <c r="T72" s="177"/>
      <c r="U72" s="177"/>
      <c r="V72" s="177"/>
      <c r="W72" s="36"/>
    </row>
    <row r="73" spans="1:23" ht="12.75">
      <c r="A73" s="141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143"/>
      <c r="M73" s="142"/>
      <c r="N73" s="99"/>
      <c r="O73" s="99"/>
      <c r="P73" s="99"/>
      <c r="Q73" s="99"/>
      <c r="R73" s="99"/>
      <c r="S73" s="99"/>
      <c r="T73" s="99"/>
      <c r="U73" s="99"/>
      <c r="V73" s="99"/>
      <c r="W73" s="143"/>
    </row>
    <row r="74" spans="1:23" ht="12" customHeight="1">
      <c r="A74" s="68" t="s">
        <v>50</v>
      </c>
      <c r="B74" s="70"/>
      <c r="C74" s="70"/>
      <c r="D74" s="70"/>
      <c r="E74" s="70"/>
      <c r="F74" s="70"/>
      <c r="G74" s="70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36"/>
    </row>
    <row r="75" spans="1:23" ht="12" customHeight="1">
      <c r="A75" s="217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9"/>
    </row>
    <row r="76" spans="1:23" ht="12" customHeight="1">
      <c r="A76" s="220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9"/>
    </row>
    <row r="77" spans="1:23" ht="12" customHeight="1">
      <c r="A77" s="220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9"/>
    </row>
    <row r="78" spans="1:23" ht="12" customHeight="1">
      <c r="A78" s="220"/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9"/>
    </row>
    <row r="79" spans="1:23" ht="12" customHeight="1">
      <c r="A79" s="220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9"/>
    </row>
    <row r="80" spans="1:23" ht="12" customHeight="1">
      <c r="A80" s="220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9"/>
    </row>
    <row r="81" spans="1:23" ht="12" customHeight="1">
      <c r="A81" s="220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9"/>
    </row>
    <row r="82" spans="1:23" ht="12" customHeight="1">
      <c r="A82" s="220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9"/>
    </row>
    <row r="83" spans="1:23" ht="12" customHeight="1">
      <c r="A83" s="220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9"/>
    </row>
    <row r="84" spans="1:23" ht="12" customHeight="1">
      <c r="A84" s="220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9"/>
    </row>
    <row r="85" spans="1:23" ht="12" customHeight="1">
      <c r="A85" s="220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9"/>
    </row>
    <row r="86" spans="1:23" ht="12" customHeight="1">
      <c r="A86" s="220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9"/>
    </row>
    <row r="87" spans="1:23" ht="12" customHeight="1">
      <c r="A87" s="220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9"/>
    </row>
    <row r="88" spans="1:23" ht="12" customHeight="1">
      <c r="A88" s="220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9"/>
    </row>
    <row r="89" spans="1:23" ht="12" customHeight="1">
      <c r="A89" s="220"/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9"/>
    </row>
    <row r="90" spans="1:23" ht="12" customHeight="1">
      <c r="A90" s="220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9"/>
    </row>
    <row r="91" spans="1:23" ht="12" customHeight="1">
      <c r="A91" s="220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9"/>
    </row>
    <row r="92" spans="1:23" ht="12" customHeight="1">
      <c r="A92" s="220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9"/>
    </row>
    <row r="93" spans="1:23" ht="12" customHeight="1">
      <c r="A93" s="220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9"/>
    </row>
    <row r="94" spans="1:23" ht="12" customHeight="1">
      <c r="A94" s="220"/>
      <c r="B94" s="218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9"/>
    </row>
    <row r="95" spans="1:23" ht="12" customHeight="1">
      <c r="A95" s="220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9"/>
    </row>
    <row r="96" spans="1:23" ht="12" customHeight="1">
      <c r="A96" s="220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9"/>
    </row>
    <row r="97" spans="1:23" ht="12" customHeight="1">
      <c r="A97" s="220"/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9"/>
    </row>
    <row r="98" spans="1:23" ht="12" customHeight="1">
      <c r="A98" s="220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9"/>
    </row>
    <row r="99" spans="1:23" ht="12" customHeight="1">
      <c r="A99" s="220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9"/>
    </row>
    <row r="100" spans="1:23" ht="12" customHeight="1">
      <c r="A100" s="220"/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9"/>
    </row>
    <row r="101" spans="1:23" ht="12" customHeight="1">
      <c r="A101" s="220"/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9"/>
    </row>
    <row r="102" spans="1:23" ht="12" customHeight="1">
      <c r="A102" s="220"/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9"/>
    </row>
    <row r="103" spans="1:23" ht="12" customHeight="1">
      <c r="A103" s="220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9"/>
    </row>
    <row r="104" spans="1:23" ht="12" customHeight="1">
      <c r="A104" s="220"/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9"/>
    </row>
    <row r="105" spans="1:23" ht="12" customHeight="1">
      <c r="A105" s="220"/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9"/>
    </row>
    <row r="106" spans="1:23" ht="12" customHeight="1">
      <c r="A106" s="220"/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9"/>
    </row>
    <row r="107" spans="1:23" ht="24" customHeight="1">
      <c r="A107" s="220"/>
      <c r="B107" s="218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9"/>
    </row>
    <row r="108" spans="1:23" ht="27" customHeight="1">
      <c r="A108" s="220"/>
      <c r="B108" s="218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9"/>
    </row>
    <row r="109" spans="1:23" ht="26.25" customHeight="1">
      <c r="A109" s="221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3"/>
    </row>
    <row r="110" spans="1:23" ht="10.5" customHeight="1">
      <c r="A110" s="68" t="s">
        <v>83</v>
      </c>
      <c r="B110" s="69"/>
      <c r="C110" s="69"/>
      <c r="D110" s="69"/>
      <c r="E110" s="69"/>
      <c r="F110" s="69"/>
      <c r="G110" s="69"/>
      <c r="H110" s="69"/>
      <c r="I110" s="69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1"/>
    </row>
    <row r="111" spans="1:23" ht="13.5" customHeight="1">
      <c r="A111" s="72"/>
      <c r="B111" s="73"/>
      <c r="C111" s="73"/>
      <c r="D111" s="73"/>
      <c r="E111" s="73"/>
      <c r="F111" s="73"/>
      <c r="G111" s="73"/>
      <c r="H111" s="73"/>
      <c r="I111" s="73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5"/>
    </row>
    <row r="112" spans="1:23" ht="10.5" customHeight="1">
      <c r="A112" s="76"/>
      <c r="B112" s="73"/>
      <c r="C112" s="73"/>
      <c r="D112" s="73"/>
      <c r="E112" s="73"/>
      <c r="F112" s="73"/>
      <c r="G112" s="73"/>
      <c r="H112" s="73"/>
      <c r="I112" s="73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5"/>
    </row>
    <row r="113" spans="1:23" ht="13.5" customHeight="1">
      <c r="A113" s="77"/>
      <c r="B113" s="78"/>
      <c r="C113" s="78"/>
      <c r="D113" s="78"/>
      <c r="E113" s="78"/>
      <c r="F113" s="78"/>
      <c r="G113" s="78"/>
      <c r="H113" s="78"/>
      <c r="I113" s="78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80"/>
    </row>
    <row r="114" ht="20.25" customHeight="1"/>
    <row r="115" spans="1:23" ht="20.25" customHeight="1">
      <c r="A115" s="81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</row>
    <row r="116" spans="1:23" ht="12.75">
      <c r="A116" s="116" t="s">
        <v>82</v>
      </c>
      <c r="B116" s="212"/>
      <c r="C116" s="212"/>
      <c r="D116" s="212"/>
      <c r="E116" s="212"/>
      <c r="F116" s="128" t="s">
        <v>72</v>
      </c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</row>
  </sheetData>
  <sheetProtection password="C901" sheet="1" selectLockedCells="1"/>
  <mergeCells count="246">
    <mergeCell ref="N39:Q39"/>
    <mergeCell ref="N51:Q51"/>
    <mergeCell ref="S43:U43"/>
    <mergeCell ref="N43:Q43"/>
    <mergeCell ref="S40:U40"/>
    <mergeCell ref="S41:U41"/>
    <mergeCell ref="S42:U42"/>
    <mergeCell ref="M44:W44"/>
    <mergeCell ref="M47:W47"/>
    <mergeCell ref="N46:Q46"/>
    <mergeCell ref="H17:L17"/>
    <mergeCell ref="H16:L16"/>
    <mergeCell ref="N40:Q40"/>
    <mergeCell ref="I35:K35"/>
    <mergeCell ref="N21:U21"/>
    <mergeCell ref="N24:Q24"/>
    <mergeCell ref="N25:Q25"/>
    <mergeCell ref="N26:Q26"/>
    <mergeCell ref="M36:W36"/>
    <mergeCell ref="M38:T38"/>
    <mergeCell ref="S33:U33"/>
    <mergeCell ref="N37:Q37"/>
    <mergeCell ref="U38:W38"/>
    <mergeCell ref="S30:U30"/>
    <mergeCell ref="N30:Q30"/>
    <mergeCell ref="S32:U32"/>
    <mergeCell ref="I32:K32"/>
    <mergeCell ref="N34:Q34"/>
    <mergeCell ref="N32:Q32"/>
    <mergeCell ref="N33:Q33"/>
    <mergeCell ref="N27:Q27"/>
    <mergeCell ref="I41:K41"/>
    <mergeCell ref="I21:L21"/>
    <mergeCell ref="I40:K40"/>
    <mergeCell ref="E32:G32"/>
    <mergeCell ref="E34:G34"/>
    <mergeCell ref="E27:G27"/>
    <mergeCell ref="I29:K29"/>
    <mergeCell ref="A30:G30"/>
    <mergeCell ref="I30:K30"/>
    <mergeCell ref="E38:L38"/>
    <mergeCell ref="A71:L71"/>
    <mergeCell ref="I72:K72"/>
    <mergeCell ref="I67:K67"/>
    <mergeCell ref="C68:G68"/>
    <mergeCell ref="I68:K68"/>
    <mergeCell ref="I42:K42"/>
    <mergeCell ref="I43:K43"/>
    <mergeCell ref="F58:W58"/>
    <mergeCell ref="S51:U51"/>
    <mergeCell ref="S53:U53"/>
    <mergeCell ref="A74:G74"/>
    <mergeCell ref="I70:K70"/>
    <mergeCell ref="M71:W71"/>
    <mergeCell ref="A75:W109"/>
    <mergeCell ref="N72:Q72"/>
    <mergeCell ref="A27:C27"/>
    <mergeCell ref="A33:C33"/>
    <mergeCell ref="A34:C34"/>
    <mergeCell ref="C67:G67"/>
    <mergeCell ref="C72:G72"/>
    <mergeCell ref="S72:V72"/>
    <mergeCell ref="A43:H43"/>
    <mergeCell ref="A41:C41"/>
    <mergeCell ref="A44:L44"/>
    <mergeCell ref="A116:E116"/>
    <mergeCell ref="F116:W116"/>
    <mergeCell ref="M73:W73"/>
    <mergeCell ref="A73:L73"/>
    <mergeCell ref="E69:G69"/>
    <mergeCell ref="C70:G70"/>
    <mergeCell ref="A63:H63"/>
    <mergeCell ref="A58:E58"/>
    <mergeCell ref="A54:L54"/>
    <mergeCell ref="I51:K51"/>
    <mergeCell ref="A51:D51"/>
    <mergeCell ref="A62:G62"/>
    <mergeCell ref="S25:U25"/>
    <mergeCell ref="S26:U26"/>
    <mergeCell ref="S27:U27"/>
    <mergeCell ref="S28:U28"/>
    <mergeCell ref="I37:K37"/>
    <mergeCell ref="S37:U37"/>
    <mergeCell ref="A36:L36"/>
    <mergeCell ref="A29:C29"/>
    <mergeCell ref="E28:G28"/>
    <mergeCell ref="E26:G26"/>
    <mergeCell ref="I34:K34"/>
    <mergeCell ref="I33:K33"/>
    <mergeCell ref="E31:L31"/>
    <mergeCell ref="I26:K26"/>
    <mergeCell ref="I27:K27"/>
    <mergeCell ref="I28:K28"/>
    <mergeCell ref="E40:G40"/>
    <mergeCell ref="E41:G41"/>
    <mergeCell ref="E37:G37"/>
    <mergeCell ref="A45:C45"/>
    <mergeCell ref="A42:D42"/>
    <mergeCell ref="E29:G29"/>
    <mergeCell ref="A40:C40"/>
    <mergeCell ref="E24:G24"/>
    <mergeCell ref="I24:K24"/>
    <mergeCell ref="E25:G25"/>
    <mergeCell ref="A25:C25"/>
    <mergeCell ref="I25:K25"/>
    <mergeCell ref="E45:G45"/>
    <mergeCell ref="A39:C39"/>
    <mergeCell ref="I45:K45"/>
    <mergeCell ref="E33:G33"/>
    <mergeCell ref="E42:G42"/>
    <mergeCell ref="A26:C26"/>
    <mergeCell ref="A28:C28"/>
    <mergeCell ref="N28:Q28"/>
    <mergeCell ref="N29:Q29"/>
    <mergeCell ref="M31:W31"/>
    <mergeCell ref="I39:K39"/>
    <mergeCell ref="S34:U34"/>
    <mergeCell ref="S35:U35"/>
    <mergeCell ref="S39:U39"/>
    <mergeCell ref="S29:U29"/>
    <mergeCell ref="H18:W18"/>
    <mergeCell ref="B19:G19"/>
    <mergeCell ref="S23:U23"/>
    <mergeCell ref="A22:G22"/>
    <mergeCell ref="A21:G21"/>
    <mergeCell ref="S24:U24"/>
    <mergeCell ref="E23:H23"/>
    <mergeCell ref="I23:K23"/>
    <mergeCell ref="N23:Q23"/>
    <mergeCell ref="A24:C24"/>
    <mergeCell ref="A4:S4"/>
    <mergeCell ref="A7:W7"/>
    <mergeCell ref="A8:Q8"/>
    <mergeCell ref="A9:Q9"/>
    <mergeCell ref="R9:W9"/>
    <mergeCell ref="R8:W8"/>
    <mergeCell ref="A5:W5"/>
    <mergeCell ref="A6:W6"/>
    <mergeCell ref="A10:Q10"/>
    <mergeCell ref="A11:Q11"/>
    <mergeCell ref="M17:Q17"/>
    <mergeCell ref="O65:P65"/>
    <mergeCell ref="C64:G64"/>
    <mergeCell ref="C65:G65"/>
    <mergeCell ref="E39:G39"/>
    <mergeCell ref="N35:Q35"/>
    <mergeCell ref="A12:Q12"/>
    <mergeCell ref="A13:Q13"/>
    <mergeCell ref="A46:L46"/>
    <mergeCell ref="M54:W54"/>
    <mergeCell ref="A47:L47"/>
    <mergeCell ref="R16:T16"/>
    <mergeCell ref="R14:W14"/>
    <mergeCell ref="A15:I15"/>
    <mergeCell ref="R15:W15"/>
    <mergeCell ref="J14:Q14"/>
    <mergeCell ref="J15:Q15"/>
    <mergeCell ref="A16:E16"/>
    <mergeCell ref="F16:G16"/>
    <mergeCell ref="M16:Q16"/>
    <mergeCell ref="A14:I14"/>
    <mergeCell ref="U17:W17"/>
    <mergeCell ref="I22:K22"/>
    <mergeCell ref="N22:Q22"/>
    <mergeCell ref="S22:U22"/>
    <mergeCell ref="I19:W19"/>
    <mergeCell ref="A20:W20"/>
    <mergeCell ref="A17:E17"/>
    <mergeCell ref="F17:G17"/>
    <mergeCell ref="R17:T17"/>
    <mergeCell ref="A18:G18"/>
    <mergeCell ref="U2:W2"/>
    <mergeCell ref="U3:W3"/>
    <mergeCell ref="U4:W4"/>
    <mergeCell ref="U16:W16"/>
    <mergeCell ref="R12:W12"/>
    <mergeCell ref="R13:W13"/>
    <mergeCell ref="R11:W11"/>
    <mergeCell ref="R10:W10"/>
    <mergeCell ref="K2:S2"/>
    <mergeCell ref="K3:S3"/>
    <mergeCell ref="S48:U48"/>
    <mergeCell ref="N48:Q48"/>
    <mergeCell ref="A55:G55"/>
    <mergeCell ref="I55:K55"/>
    <mergeCell ref="A50:D50"/>
    <mergeCell ref="N55:Q55"/>
    <mergeCell ref="N50:Q50"/>
    <mergeCell ref="A52:D52"/>
    <mergeCell ref="I52:K52"/>
    <mergeCell ref="N52:Q52"/>
    <mergeCell ref="A56:L56"/>
    <mergeCell ref="M56:W56"/>
    <mergeCell ref="E49:L49"/>
    <mergeCell ref="M49:W49"/>
    <mergeCell ref="S50:U50"/>
    <mergeCell ref="E48:H48"/>
    <mergeCell ref="N53:Q53"/>
    <mergeCell ref="A49:C49"/>
    <mergeCell ref="S55:U55"/>
    <mergeCell ref="S46:U46"/>
    <mergeCell ref="I48:K48"/>
    <mergeCell ref="I50:K50"/>
    <mergeCell ref="I53:K53"/>
    <mergeCell ref="A53:H53"/>
    <mergeCell ref="A48:C48"/>
    <mergeCell ref="A57:W57"/>
    <mergeCell ref="C66:G66"/>
    <mergeCell ref="Q65:T65"/>
    <mergeCell ref="I66:K66"/>
    <mergeCell ref="A59:W59"/>
    <mergeCell ref="I65:L65"/>
    <mergeCell ref="A61:L61"/>
    <mergeCell ref="A60:L60"/>
    <mergeCell ref="M61:S61"/>
    <mergeCell ref="T61:W61"/>
    <mergeCell ref="S68:V68"/>
    <mergeCell ref="N68:Q68"/>
    <mergeCell ref="N70:Q70"/>
    <mergeCell ref="S70:V70"/>
    <mergeCell ref="I62:L62"/>
    <mergeCell ref="N62:U62"/>
    <mergeCell ref="I64:K64"/>
    <mergeCell ref="I63:L63"/>
    <mergeCell ref="S64:V64"/>
    <mergeCell ref="N63:Q63"/>
    <mergeCell ref="N42:Q42"/>
    <mergeCell ref="N45:Q45"/>
    <mergeCell ref="S45:U45"/>
    <mergeCell ref="S67:V67"/>
    <mergeCell ref="N67:Q67"/>
    <mergeCell ref="N64:Q64"/>
    <mergeCell ref="S63:U63"/>
    <mergeCell ref="S66:V66"/>
    <mergeCell ref="N66:Q66"/>
    <mergeCell ref="M65:N65"/>
    <mergeCell ref="A110:W110"/>
    <mergeCell ref="A111:W113"/>
    <mergeCell ref="A115:W115"/>
    <mergeCell ref="A1:G3"/>
    <mergeCell ref="M60:W60"/>
    <mergeCell ref="S52:U52"/>
    <mergeCell ref="F51:H51"/>
    <mergeCell ref="F50:H50"/>
    <mergeCell ref="F52:G52"/>
    <mergeCell ref="N41:Q41"/>
  </mergeCells>
  <conditionalFormatting sqref="H17">
    <cfRule type="cellIs" priority="1" dxfId="0" operator="lessThan" stopIfTrue="1">
      <formula>1</formula>
    </cfRule>
  </conditionalFormatting>
  <printOptions/>
  <pageMargins left="0.4330708661417323" right="0.35433070866141736" top="0.11811023622047245" bottom="0.1968503937007874" header="0.03937007874015748" footer="0.1968503937007874"/>
  <pageSetup horizontalDpi="600" verticalDpi="600" orientation="portrait" paperSize="9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</dc:creator>
  <cp:keywords/>
  <dc:description/>
  <cp:lastModifiedBy>Ritaranta Tuula</cp:lastModifiedBy>
  <cp:lastPrinted>2019-01-23T13:25:28Z</cp:lastPrinted>
  <dcterms:created xsi:type="dcterms:W3CDTF">2002-10-21T09:59:03Z</dcterms:created>
  <dcterms:modified xsi:type="dcterms:W3CDTF">2019-01-23T13:27:10Z</dcterms:modified>
  <cp:category/>
  <cp:version/>
  <cp:contentType/>
  <cp:contentStatus/>
</cp:coreProperties>
</file>